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1AC9FC30-DF94-489C-BF48-1E296B211C94}" xr6:coauthVersionLast="45" xr6:coauthVersionMax="45" xr10:uidLastSave="{00000000-0000-0000-0000-000000000000}"/>
  <bookViews>
    <workbookView xWindow="-120" yWindow="-120" windowWidth="20730" windowHeight="11160" xr2:uid="{545CE672-D90A-4F50-8C1B-EB5EADFF7311}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I64" i="1"/>
  <c r="H64" i="1"/>
  <c r="G64" i="1"/>
  <c r="F64" i="1"/>
  <c r="E64" i="1"/>
  <c r="D64" i="1"/>
  <c r="I56" i="1"/>
  <c r="H56" i="1"/>
  <c r="G56" i="1"/>
  <c r="F56" i="1"/>
  <c r="E56" i="1"/>
  <c r="D56" i="1"/>
  <c r="I47" i="1"/>
  <c r="H47" i="1"/>
  <c r="G47" i="1"/>
  <c r="F47" i="1"/>
  <c r="E47" i="1"/>
  <c r="D47" i="1"/>
  <c r="I46" i="1"/>
  <c r="H46" i="1"/>
  <c r="G46" i="1"/>
  <c r="F46" i="1"/>
  <c r="E46" i="1"/>
  <c r="D46" i="1"/>
  <c r="I40" i="1"/>
  <c r="H40" i="1"/>
  <c r="G40" i="1"/>
  <c r="F40" i="1"/>
  <c r="E40" i="1"/>
  <c r="D40" i="1"/>
  <c r="E39" i="1"/>
  <c r="E38" i="1"/>
  <c r="E37" i="1"/>
  <c r="E36" i="1"/>
  <c r="E35" i="1"/>
  <c r="E34" i="1"/>
  <c r="E33" i="1"/>
  <c r="E32" i="1"/>
  <c r="E31" i="1"/>
  <c r="I30" i="1"/>
  <c r="H30" i="1"/>
  <c r="G30" i="1"/>
  <c r="F30" i="1"/>
  <c r="D30" i="1"/>
  <c r="E29" i="1"/>
  <c r="E28" i="1"/>
  <c r="E27" i="1"/>
  <c r="E26" i="1"/>
  <c r="E25" i="1"/>
  <c r="E24" i="1"/>
  <c r="E23" i="1"/>
  <c r="E22" i="1" s="1"/>
  <c r="I22" i="1"/>
  <c r="H22" i="1"/>
  <c r="G22" i="1"/>
  <c r="F22" i="1"/>
  <c r="D22" i="1"/>
  <c r="E21" i="1"/>
  <c r="E20" i="1"/>
  <c r="E19" i="1"/>
  <c r="E18" i="1"/>
  <c r="E16" i="1"/>
  <c r="E15" i="1"/>
  <c r="E14" i="1"/>
  <c r="I13" i="1"/>
  <c r="H13" i="1"/>
  <c r="G13" i="1"/>
  <c r="F13" i="1"/>
  <c r="D13" i="1"/>
  <c r="I12" i="1"/>
  <c r="I79" i="1" s="1"/>
  <c r="H12" i="1"/>
  <c r="H79" i="1" s="1"/>
  <c r="G12" i="1"/>
  <c r="G79" i="1" s="1"/>
  <c r="F12" i="1"/>
  <c r="F79" i="1" s="1"/>
  <c r="D12" i="1"/>
  <c r="D79" i="1" s="1"/>
  <c r="E30" i="1" l="1"/>
  <c r="E13" i="1"/>
  <c r="E12" i="1" s="1"/>
  <c r="E79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<sst xmlns="http://schemas.openxmlformats.org/spreadsheetml/2006/main" count="80" uniqueCount="48">
  <si>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</si>
  <si>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</si>
  <si>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</si>
  <si>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</si>
  <si>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</si>
  <si>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</si>
  <si>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</si>
  <si>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</si>
  <si>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</si>
  <si>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</si>
  <si>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</si>
  <si>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</si>
  <si>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</si>
  <si>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</si>
  <si>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</si>
  <si>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</si>
  <si>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</si>
  <si>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</si>
  <si>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</si>
  <si>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</si>
  <si>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</si>
  <si>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</si>
  <si>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</si>
  <si>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</si>
  <si>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</si>
  <si>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</si>
  <si>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</si>
  <si>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</si>
  <si>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</si>
  <si>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</si>
  <si>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</si>
  <si>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</si>
  <si>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</si>
  <si>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</si>
  <si>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</si>
  <si>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</si>
  <si>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</si>
  <si>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</si>
  <si>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</si>
  <si>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</si>
  <si>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</si>
  <si>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</si>
  <si>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</si>
  <si>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</si>
  <si>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</si>
  <si>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>Las cifras pueden presentar diferencias por redondeos.</t>
  </si>
  <si>
    <t>Del 1 de Enero al 30 de Junio de 2020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</si>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</sst>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9"/>
      <color theme="1"/>
      <name val="Futura Lt BT"/>
      <family val="2"/>
    </font>
    <font>
      <sz val="10"/>
      <color rgb="FFFF0000"/>
      <name val="Futura Lt BT"/>
      <family val="2"/>
    </font>
    <font>
      <sz val="18"/>
      <color theme="0" tint="-0.499984740745262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164" fontId="19" fillId="0" borderId="13" xfId="0" applyNumberFormat="1" applyFont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19" fillId="0" borderId="0" xfId="0" applyFont="1"/>
    <xf numFmtId="0" fontId="23" fillId="0" borderId="0" xfId="0" applyFont="1" applyAlignment="1">
      <alignment horizontal="left"/>
    </xf>
    <xf numFmtId="0" fontId="19" fillId="0" borderId="0" xfId="0" applyFont="1"/>
    <xf numFmtId="43" fontId="24" fillId="0" borderId="0" xfId="1" applyFont="1"/>
    <xf numFmtId="0" fontId="25" fillId="0" borderId="0" xfId="0" applyFont="1"/>
    <xf numFmtId="165" fontId="26" fillId="0" borderId="0" xfId="1" applyNumberFormat="1" applyFont="1"/>
    <xf numFmtId="0" fontId="25" fillId="0" borderId="0" xfId="2" applyFont="1"/>
    <xf numFmtId="43" fontId="27" fillId="0" borderId="0" xfId="1" applyFont="1"/>
    <xf numFmtId="0" fontId="28" fillId="0" borderId="0" xfId="0" applyFont="1"/>
  </cellXfs>
  <cellStyles count="3">
    <cellStyle name="Millares" xfId="1" builtinId="3"/>
    <cellStyle name="Normal" xfId="0" builtinId="0"/>
    <cellStyle name="Normal 8" xfId="2" xr:uid="{58A3BFE6-95B8-4C2C-813B-DBBBF9F4F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F0001D-C9A5-4E9E-927D-B502849E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3025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407843</xdr:colOff>
      <xdr:row>4</xdr:row>
      <xdr:rowOff>134160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A0F542-DABF-43AC-97F9-66AAB445C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7625"/>
          <a:ext cx="884093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BCEB-E9EF-4E32-B510-A272F2B3566D}">
  <sheetPr>
    <tabColor rgb="FF92D050"/>
    <pageSetUpPr fitToPage="1"/>
  </sheetPr>
  <dimension ref="A1:L85"/>
  <sheetViews>
    <sheetView showGridLines="0" tabSelected="1" zoomScaleNormal="100" workbookViewId="0">
      <selection activeCell="J5" sqref="J5"/>
    </sheetView>
  </sheetViews>
  <sheetFormatPr baseColWidth="10" defaultColWidth="11" defaultRowHeight="14.25"/>
  <cols>
    <col min="1" max="2" width="3" style="4" customWidth="1"/>
    <col min="3" max="3" width="49.125" style="51" customWidth="1"/>
    <col min="4" max="9" width="16" style="50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5" t="s">
        <v>47</v>
      </c>
      <c r="D6" s="6"/>
      <c r="E6" s="6"/>
      <c r="F6" s="6"/>
      <c r="G6" s="6"/>
      <c r="H6" s="6"/>
      <c r="I6" s="7"/>
    </row>
    <row r="7" spans="1:12">
      <c r="C7" s="8" t="s">
        <v>0</v>
      </c>
      <c r="D7" s="9"/>
      <c r="E7" s="9"/>
      <c r="F7" s="9"/>
      <c r="G7" s="9"/>
      <c r="H7" s="9"/>
      <c r="I7" s="10"/>
    </row>
    <row r="8" spans="1:12">
      <c r="C8" s="11" t="s">
        <v>1</v>
      </c>
      <c r="D8" s="12"/>
      <c r="E8" s="12"/>
      <c r="F8" s="12"/>
      <c r="G8" s="12"/>
      <c r="H8" s="12"/>
      <c r="I8" s="13"/>
    </row>
    <row r="9" spans="1:12">
      <c r="A9" s="14"/>
      <c r="C9" s="11" t="s">
        <v>46</v>
      </c>
      <c r="D9" s="12"/>
      <c r="E9" s="12"/>
      <c r="F9" s="12"/>
      <c r="G9" s="12"/>
      <c r="H9" s="12"/>
      <c r="I9" s="13"/>
    </row>
    <row r="10" spans="1:12">
      <c r="C10" s="15" t="s">
        <v>2</v>
      </c>
      <c r="D10" s="16"/>
      <c r="E10" s="16"/>
      <c r="F10" s="16"/>
      <c r="G10" s="16"/>
      <c r="H10" s="16"/>
      <c r="I10" s="17"/>
    </row>
    <row r="11" spans="1:12" s="22" customFormat="1" ht="33" customHeight="1">
      <c r="A11" s="18"/>
      <c r="B11" s="18"/>
      <c r="C11" s="19" t="s">
        <v>3</v>
      </c>
      <c r="D11" s="20" t="s">
        <v>4</v>
      </c>
      <c r="E11" s="20" t="s">
        <v>5</v>
      </c>
      <c r="F11" s="20" t="s">
        <v>6</v>
      </c>
      <c r="G11" s="20" t="s">
        <v>7</v>
      </c>
      <c r="H11" s="20" t="s">
        <v>8</v>
      </c>
      <c r="I11" s="21" t="s">
        <v>9</v>
      </c>
    </row>
    <row r="12" spans="1:12" s="22" customFormat="1" ht="15">
      <c r="A12" s="18"/>
      <c r="B12" s="23"/>
      <c r="C12" s="24" t="s">
        <v>10</v>
      </c>
      <c r="D12" s="25">
        <f>D13+D22+D30+D40</f>
        <v>21547363162</v>
      </c>
      <c r="E12" s="25">
        <f t="shared" ref="E12:I12" si="0">E13+E22+E30+E40</f>
        <v>3649894190.9300017</v>
      </c>
      <c r="F12" s="25">
        <f t="shared" si="0"/>
        <v>25197257352.93</v>
      </c>
      <c r="G12" s="25">
        <f t="shared" si="0"/>
        <v>11278046513.299999</v>
      </c>
      <c r="H12" s="25">
        <f t="shared" si="0"/>
        <v>9832641631.4399986</v>
      </c>
      <c r="I12" s="26">
        <f t="shared" si="0"/>
        <v>13919210839.630001</v>
      </c>
    </row>
    <row r="13" spans="1:12" s="32" customFormat="1" ht="15">
      <c r="A13" s="27"/>
      <c r="B13" s="28"/>
      <c r="C13" s="29" t="s">
        <v>11</v>
      </c>
      <c r="D13" s="30">
        <f>SUM(D14:D21)</f>
        <v>7558975645</v>
      </c>
      <c r="E13" s="30">
        <f t="shared" ref="E13:I13" si="1">SUM(E14:E21)</f>
        <v>238043314.16000247</v>
      </c>
      <c r="F13" s="30">
        <f t="shared" si="1"/>
        <v>7797018959.1600027</v>
      </c>
      <c r="G13" s="30">
        <f t="shared" si="1"/>
        <v>2822026308.3599992</v>
      </c>
      <c r="H13" s="30">
        <f t="shared" si="1"/>
        <v>2388085989.9399996</v>
      </c>
      <c r="I13" s="31">
        <f t="shared" si="1"/>
        <v>4974992650.8000002</v>
      </c>
    </row>
    <row r="14" spans="1:12">
      <c r="A14" s="33"/>
      <c r="B14" s="34"/>
      <c r="C14" s="35" t="s">
        <v>12</v>
      </c>
      <c r="D14" s="36">
        <v>690506829</v>
      </c>
      <c r="E14" s="36">
        <f>F14-D14</f>
        <v>25825063</v>
      </c>
      <c r="F14" s="36">
        <v>716331892</v>
      </c>
      <c r="G14" s="36">
        <v>380614768</v>
      </c>
      <c r="H14" s="36">
        <v>350187753</v>
      </c>
      <c r="I14" s="37">
        <v>335717124</v>
      </c>
    </row>
    <row r="15" spans="1:12">
      <c r="A15" s="33"/>
      <c r="B15" s="34"/>
      <c r="C15" s="35" t="s">
        <v>13</v>
      </c>
      <c r="D15" s="36">
        <v>1722416227</v>
      </c>
      <c r="E15" s="36">
        <f t="shared" ref="E15:E39" si="2">F15-D15</f>
        <v>61637614.239999771</v>
      </c>
      <c r="F15" s="36">
        <v>1784053841.2399998</v>
      </c>
      <c r="G15" s="36">
        <v>856625438.76999998</v>
      </c>
      <c r="H15" s="36">
        <v>827675883.19000006</v>
      </c>
      <c r="I15" s="37">
        <v>927428402.47000015</v>
      </c>
    </row>
    <row r="16" spans="1:12">
      <c r="A16" s="33"/>
      <c r="B16" s="34"/>
      <c r="C16" s="35" t="s">
        <v>14</v>
      </c>
      <c r="D16" s="36">
        <v>678339636</v>
      </c>
      <c r="E16" s="36">
        <f t="shared" si="2"/>
        <v>-17724640.830000639</v>
      </c>
      <c r="F16" s="36">
        <v>660614995.16999936</v>
      </c>
      <c r="G16" s="36">
        <v>228345617.97999993</v>
      </c>
      <c r="H16" s="36">
        <v>207141347.65999991</v>
      </c>
      <c r="I16" s="37">
        <v>432269377.19000041</v>
      </c>
    </row>
    <row r="17" spans="1:9">
      <c r="A17" s="33"/>
      <c r="B17" s="34"/>
      <c r="C17" s="35" t="s">
        <v>15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7">
        <v>0</v>
      </c>
    </row>
    <row r="18" spans="1:9">
      <c r="A18" s="33"/>
      <c r="B18" s="34"/>
      <c r="C18" s="35" t="s">
        <v>16</v>
      </c>
      <c r="D18" s="36">
        <v>1498861249</v>
      </c>
      <c r="E18" s="36">
        <f t="shared" si="2"/>
        <v>73101722.620002985</v>
      </c>
      <c r="F18" s="36">
        <v>1571962971.620003</v>
      </c>
      <c r="G18" s="36">
        <v>373935496.92999995</v>
      </c>
      <c r="H18" s="36">
        <v>334118514.38000005</v>
      </c>
      <c r="I18" s="37">
        <v>1198027474.6899998</v>
      </c>
    </row>
    <row r="19" spans="1:9">
      <c r="A19" s="33"/>
      <c r="B19" s="34"/>
      <c r="C19" s="35" t="s">
        <v>17</v>
      </c>
      <c r="D19" s="36">
        <v>0</v>
      </c>
      <c r="E19" s="36">
        <f t="shared" si="2"/>
        <v>0</v>
      </c>
      <c r="F19" s="36">
        <v>0</v>
      </c>
      <c r="G19" s="36">
        <v>0</v>
      </c>
      <c r="H19" s="36">
        <v>0</v>
      </c>
      <c r="I19" s="37">
        <v>0</v>
      </c>
    </row>
    <row r="20" spans="1:9">
      <c r="A20" s="33"/>
      <c r="B20" s="34"/>
      <c r="C20" s="35" t="s">
        <v>18</v>
      </c>
      <c r="D20" s="36">
        <v>2284437315</v>
      </c>
      <c r="E20" s="36">
        <f t="shared" si="2"/>
        <v>76860555.059999943</v>
      </c>
      <c r="F20" s="36">
        <v>2361297870.0599999</v>
      </c>
      <c r="G20" s="36">
        <v>756123969.55999959</v>
      </c>
      <c r="H20" s="36">
        <v>474886329.81999958</v>
      </c>
      <c r="I20" s="37">
        <v>1605173900.4999995</v>
      </c>
    </row>
    <row r="21" spans="1:9">
      <c r="A21" s="33"/>
      <c r="B21" s="34"/>
      <c r="C21" s="35" t="s">
        <v>19</v>
      </c>
      <c r="D21" s="36">
        <v>684414389</v>
      </c>
      <c r="E21" s="36">
        <f t="shared" si="2"/>
        <v>18343000.07000041</v>
      </c>
      <c r="F21" s="36">
        <v>702757389.07000041</v>
      </c>
      <c r="G21" s="36">
        <v>226381017.11999986</v>
      </c>
      <c r="H21" s="36">
        <v>194076161.88999987</v>
      </c>
      <c r="I21" s="37">
        <v>476376371.94999987</v>
      </c>
    </row>
    <row r="22" spans="1:9" s="32" customFormat="1" ht="15">
      <c r="A22" s="27"/>
      <c r="B22" s="28"/>
      <c r="C22" s="29" t="s">
        <v>20</v>
      </c>
      <c r="D22" s="30">
        <f>SUM(D23:D29)</f>
        <v>4911052260</v>
      </c>
      <c r="E22" s="30">
        <f t="shared" ref="E22:I22" si="3">SUM(E23:E29)</f>
        <v>1686348480.8499999</v>
      </c>
      <c r="F22" s="30">
        <f t="shared" si="3"/>
        <v>6597400740.8499994</v>
      </c>
      <c r="G22" s="30">
        <f t="shared" si="3"/>
        <v>3034053043.0500007</v>
      </c>
      <c r="H22" s="30">
        <f t="shared" si="3"/>
        <v>2336027318.96</v>
      </c>
      <c r="I22" s="31">
        <f t="shared" si="3"/>
        <v>3563347697.8000002</v>
      </c>
    </row>
    <row r="23" spans="1:9">
      <c r="A23" s="33"/>
      <c r="B23" s="34"/>
      <c r="C23" s="35" t="s">
        <v>21</v>
      </c>
      <c r="D23" s="36">
        <v>82769723</v>
      </c>
      <c r="E23" s="36">
        <f t="shared" si="2"/>
        <v>11863523.699999869</v>
      </c>
      <c r="F23" s="36">
        <v>94633246.699999869</v>
      </c>
      <c r="G23" s="36">
        <v>36194319.81000001</v>
      </c>
      <c r="H23" s="36">
        <v>35139378.750000015</v>
      </c>
      <c r="I23" s="37">
        <v>58438926.890000008</v>
      </c>
    </row>
    <row r="24" spans="1:9">
      <c r="A24" s="33"/>
      <c r="B24" s="34"/>
      <c r="C24" s="35" t="s">
        <v>22</v>
      </c>
      <c r="D24" s="36">
        <v>87467872</v>
      </c>
      <c r="E24" s="36">
        <f t="shared" si="2"/>
        <v>142442999.40000007</v>
      </c>
      <c r="F24" s="36">
        <v>229910871.40000007</v>
      </c>
      <c r="G24" s="36">
        <v>36818799.099999994</v>
      </c>
      <c r="H24" s="36">
        <v>36361748.899999999</v>
      </c>
      <c r="I24" s="37">
        <v>193092072.30000001</v>
      </c>
    </row>
    <row r="25" spans="1:9">
      <c r="A25" s="33"/>
      <c r="B25" s="34"/>
      <c r="C25" s="35" t="s">
        <v>23</v>
      </c>
      <c r="D25" s="36">
        <v>1464165225</v>
      </c>
      <c r="E25" s="36">
        <f t="shared" si="2"/>
        <v>1065541390.75</v>
      </c>
      <c r="F25" s="36">
        <v>2529706615.75</v>
      </c>
      <c r="G25" s="36">
        <v>1307168975.1400006</v>
      </c>
      <c r="H25" s="36">
        <v>775522261.94000006</v>
      </c>
      <c r="I25" s="37">
        <v>1222537640.6100001</v>
      </c>
    </row>
    <row r="26" spans="1:9">
      <c r="A26" s="33"/>
      <c r="B26" s="34"/>
      <c r="C26" s="35" t="s">
        <v>24</v>
      </c>
      <c r="D26" s="36">
        <v>385190734</v>
      </c>
      <c r="E26" s="36">
        <f t="shared" si="2"/>
        <v>-14254642.00000006</v>
      </c>
      <c r="F26" s="36">
        <v>370936091.99999994</v>
      </c>
      <c r="G26" s="36">
        <v>141871835.22999996</v>
      </c>
      <c r="H26" s="36">
        <v>82000044.400000021</v>
      </c>
      <c r="I26" s="37">
        <v>229064256.77000004</v>
      </c>
    </row>
    <row r="27" spans="1:9">
      <c r="A27" s="33"/>
      <c r="B27" s="34"/>
      <c r="C27" s="35" t="s">
        <v>25</v>
      </c>
      <c r="D27" s="36">
        <v>2247610536</v>
      </c>
      <c r="E27" s="36">
        <f t="shared" si="2"/>
        <v>33925899.970000267</v>
      </c>
      <c r="F27" s="36">
        <v>2281536435.9700003</v>
      </c>
      <c r="G27" s="36">
        <v>964998006.83000004</v>
      </c>
      <c r="H27" s="36">
        <v>898607233.10000014</v>
      </c>
      <c r="I27" s="37">
        <v>1316538429.1399999</v>
      </c>
    </row>
    <row r="28" spans="1:9">
      <c r="A28" s="33"/>
      <c r="B28" s="34"/>
      <c r="C28" s="35" t="s">
        <v>26</v>
      </c>
      <c r="D28" s="36">
        <v>456182291</v>
      </c>
      <c r="E28" s="36">
        <f t="shared" si="2"/>
        <v>13096382.579999864</v>
      </c>
      <c r="F28" s="36">
        <v>469278673.57999986</v>
      </c>
      <c r="G28" s="36">
        <v>166090255.78999996</v>
      </c>
      <c r="H28" s="36">
        <v>140387079.11999997</v>
      </c>
      <c r="I28" s="37">
        <v>303188417.79000002</v>
      </c>
    </row>
    <row r="29" spans="1:9">
      <c r="A29" s="33"/>
      <c r="B29" s="34"/>
      <c r="C29" s="35" t="s">
        <v>27</v>
      </c>
      <c r="D29" s="36">
        <v>187665879</v>
      </c>
      <c r="E29" s="36">
        <f t="shared" si="2"/>
        <v>433732926.44999993</v>
      </c>
      <c r="F29" s="36">
        <v>621398805.44999993</v>
      </c>
      <c r="G29" s="36">
        <v>380910851.14999998</v>
      </c>
      <c r="H29" s="36">
        <v>368009572.74999994</v>
      </c>
      <c r="I29" s="37">
        <v>240487954.3000001</v>
      </c>
    </row>
    <row r="30" spans="1:9" s="32" customFormat="1" ht="15">
      <c r="A30" s="27"/>
      <c r="B30" s="28"/>
      <c r="C30" s="29" t="s">
        <v>28</v>
      </c>
      <c r="D30" s="30">
        <f>SUM(D31:D39)</f>
        <v>1347483487</v>
      </c>
      <c r="E30" s="30">
        <f t="shared" ref="E30:I30" si="4">SUM(E31:E39)</f>
        <v>625726237.80999982</v>
      </c>
      <c r="F30" s="30">
        <f t="shared" si="4"/>
        <v>1973209724.8099997</v>
      </c>
      <c r="G30" s="30">
        <f t="shared" si="4"/>
        <v>629461707.92000008</v>
      </c>
      <c r="H30" s="30">
        <f t="shared" si="4"/>
        <v>324974591.57000011</v>
      </c>
      <c r="I30" s="31">
        <f t="shared" si="4"/>
        <v>1343748016.8900003</v>
      </c>
    </row>
    <row r="31" spans="1:9">
      <c r="A31" s="33"/>
      <c r="B31" s="34"/>
      <c r="C31" s="35" t="s">
        <v>29</v>
      </c>
      <c r="D31" s="36">
        <v>163897136</v>
      </c>
      <c r="E31" s="36">
        <f t="shared" si="2"/>
        <v>86780560.9799999</v>
      </c>
      <c r="F31" s="36">
        <v>250677696.9799999</v>
      </c>
      <c r="G31" s="36">
        <v>96618821.620000035</v>
      </c>
      <c r="H31" s="36">
        <v>89946245.990000054</v>
      </c>
      <c r="I31" s="37">
        <v>154058875.36000001</v>
      </c>
    </row>
    <row r="32" spans="1:9">
      <c r="A32" s="33"/>
      <c r="B32" s="34"/>
      <c r="C32" s="35" t="s">
        <v>30</v>
      </c>
      <c r="D32" s="36">
        <v>224217553</v>
      </c>
      <c r="E32" s="36">
        <f t="shared" si="2"/>
        <v>5805944.7599999011</v>
      </c>
      <c r="F32" s="36">
        <v>230023497.7599999</v>
      </c>
      <c r="G32" s="36">
        <v>65655132.079999961</v>
      </c>
      <c r="H32" s="36">
        <v>58607862.599999964</v>
      </c>
      <c r="I32" s="37">
        <v>164368365.68000004</v>
      </c>
    </row>
    <row r="33" spans="1:9">
      <c r="A33" s="33"/>
      <c r="B33" s="34"/>
      <c r="C33" s="35" t="s">
        <v>31</v>
      </c>
      <c r="D33" s="36">
        <v>0</v>
      </c>
      <c r="E33" s="36">
        <f t="shared" si="2"/>
        <v>0</v>
      </c>
      <c r="F33" s="36">
        <v>0</v>
      </c>
      <c r="G33" s="36">
        <v>0</v>
      </c>
      <c r="H33" s="36">
        <v>0</v>
      </c>
      <c r="I33" s="37">
        <v>0</v>
      </c>
    </row>
    <row r="34" spans="1:9">
      <c r="A34" s="33"/>
      <c r="B34" s="34"/>
      <c r="C34" s="35" t="s">
        <v>32</v>
      </c>
      <c r="D34" s="36">
        <v>0</v>
      </c>
      <c r="E34" s="36">
        <f t="shared" si="2"/>
        <v>0</v>
      </c>
      <c r="F34" s="36">
        <v>0</v>
      </c>
      <c r="G34" s="36">
        <v>0</v>
      </c>
      <c r="H34" s="36">
        <v>0</v>
      </c>
      <c r="I34" s="37">
        <v>0</v>
      </c>
    </row>
    <row r="35" spans="1:9">
      <c r="A35" s="33"/>
      <c r="B35" s="34"/>
      <c r="C35" s="35" t="s">
        <v>33</v>
      </c>
      <c r="D35" s="36">
        <v>116328806</v>
      </c>
      <c r="E35" s="36">
        <f t="shared" si="2"/>
        <v>372946460.75</v>
      </c>
      <c r="F35" s="36">
        <v>489275266.75</v>
      </c>
      <c r="G35" s="36">
        <v>51482738.199999928</v>
      </c>
      <c r="H35" s="36">
        <v>48721672.599999979</v>
      </c>
      <c r="I35" s="37">
        <v>437792528.55000019</v>
      </c>
    </row>
    <row r="36" spans="1:9">
      <c r="A36" s="33"/>
      <c r="B36" s="34"/>
      <c r="C36" s="35" t="s">
        <v>34</v>
      </c>
      <c r="D36" s="36">
        <v>0</v>
      </c>
      <c r="E36" s="36">
        <f t="shared" si="2"/>
        <v>0</v>
      </c>
      <c r="F36" s="36">
        <v>0</v>
      </c>
      <c r="G36" s="36">
        <v>0</v>
      </c>
      <c r="H36" s="36">
        <v>0</v>
      </c>
      <c r="I36" s="37">
        <v>0</v>
      </c>
    </row>
    <row r="37" spans="1:9">
      <c r="A37" s="33"/>
      <c r="B37" s="34"/>
      <c r="C37" s="35" t="s">
        <v>35</v>
      </c>
      <c r="D37" s="36">
        <v>789557776</v>
      </c>
      <c r="E37" s="36">
        <f t="shared" si="2"/>
        <v>157809855.81000006</v>
      </c>
      <c r="F37" s="36">
        <v>947367631.81000006</v>
      </c>
      <c r="G37" s="36">
        <v>396634816.53000009</v>
      </c>
      <c r="H37" s="36">
        <v>109235592.22000006</v>
      </c>
      <c r="I37" s="37">
        <v>550732815.27999997</v>
      </c>
    </row>
    <row r="38" spans="1:9">
      <c r="A38" s="33"/>
      <c r="B38" s="34"/>
      <c r="C38" s="35" t="s">
        <v>36</v>
      </c>
      <c r="D38" s="36">
        <v>49891374</v>
      </c>
      <c r="E38" s="36">
        <f t="shared" si="2"/>
        <v>2415359.5100000054</v>
      </c>
      <c r="F38" s="36">
        <v>52306733.510000005</v>
      </c>
      <c r="G38" s="36">
        <v>17560098.850000001</v>
      </c>
      <c r="H38" s="36">
        <v>17121137.920000002</v>
      </c>
      <c r="I38" s="37">
        <v>34746634.659999996</v>
      </c>
    </row>
    <row r="39" spans="1:9">
      <c r="A39" s="33"/>
      <c r="B39" s="34"/>
      <c r="C39" s="35" t="s">
        <v>37</v>
      </c>
      <c r="D39" s="36">
        <v>3590842</v>
      </c>
      <c r="E39" s="36">
        <f t="shared" si="2"/>
        <v>-31944</v>
      </c>
      <c r="F39" s="36">
        <v>3558898</v>
      </c>
      <c r="G39" s="36">
        <v>1510100.64</v>
      </c>
      <c r="H39" s="36">
        <v>1342080.24</v>
      </c>
      <c r="I39" s="37">
        <v>2048797.3600000003</v>
      </c>
    </row>
    <row r="40" spans="1:9" s="32" customFormat="1" ht="15">
      <c r="A40" s="27"/>
      <c r="B40" s="28"/>
      <c r="C40" s="29" t="s">
        <v>38</v>
      </c>
      <c r="D40" s="30">
        <f t="shared" ref="D40:I40" si="5">SUM(D41:D44)</f>
        <v>7729851770</v>
      </c>
      <c r="E40" s="30">
        <f t="shared" si="5"/>
        <v>1099776158.1099997</v>
      </c>
      <c r="F40" s="30">
        <f t="shared" si="5"/>
        <v>8829627928.1099987</v>
      </c>
      <c r="G40" s="30">
        <f t="shared" si="5"/>
        <v>4792505453.9699993</v>
      </c>
      <c r="H40" s="30">
        <f t="shared" si="5"/>
        <v>4783553730.9699993</v>
      </c>
      <c r="I40" s="31">
        <f t="shared" si="5"/>
        <v>4037122474.1399999</v>
      </c>
    </row>
    <row r="41" spans="1:9" s="32" customFormat="1" ht="15">
      <c r="A41" s="33"/>
      <c r="B41" s="34"/>
      <c r="C41" s="35" t="s">
        <v>39</v>
      </c>
      <c r="D41" s="36">
        <v>3239228716</v>
      </c>
      <c r="E41" s="36">
        <v>364176815.46000004</v>
      </c>
      <c r="F41" s="36">
        <v>3603405531.46</v>
      </c>
      <c r="G41" s="36">
        <v>1729865370.5899999</v>
      </c>
      <c r="H41" s="36">
        <v>1729865370.5899999</v>
      </c>
      <c r="I41" s="37">
        <v>1873540160.8699999</v>
      </c>
    </row>
    <row r="42" spans="1:9" s="32" customFormat="1" ht="26.25">
      <c r="A42" s="33"/>
      <c r="B42" s="34"/>
      <c r="C42" s="35" t="s">
        <v>40</v>
      </c>
      <c r="D42" s="36">
        <v>3590623054</v>
      </c>
      <c r="E42" s="36">
        <v>168540999.94000006</v>
      </c>
      <c r="F42" s="36">
        <v>3759164053.9400001</v>
      </c>
      <c r="G42" s="36">
        <v>1707401591.28</v>
      </c>
      <c r="H42" s="36">
        <v>1698449868.28</v>
      </c>
      <c r="I42" s="37">
        <v>2051762462.6599998</v>
      </c>
    </row>
    <row r="43" spans="1:9" s="32" customFormat="1" ht="15">
      <c r="A43" s="33"/>
      <c r="B43" s="34"/>
      <c r="C43" s="35" t="s">
        <v>41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7">
        <v>0</v>
      </c>
    </row>
    <row r="44" spans="1:9" s="32" customFormat="1" ht="15">
      <c r="A44" s="33"/>
      <c r="B44" s="34"/>
      <c r="C44" s="35" t="s">
        <v>42</v>
      </c>
      <c r="D44" s="36">
        <v>900000000</v>
      </c>
      <c r="E44" s="36">
        <v>567058342.70999956</v>
      </c>
      <c r="F44" s="36">
        <v>1467058342.7099996</v>
      </c>
      <c r="G44" s="36">
        <v>1355238492.0999999</v>
      </c>
      <c r="H44" s="36">
        <v>1355238492.0999999</v>
      </c>
      <c r="I44" s="37">
        <v>111819850.61000001</v>
      </c>
    </row>
    <row r="45" spans="1:9">
      <c r="A45" s="33"/>
      <c r="B45" s="34"/>
      <c r="C45" s="38"/>
      <c r="D45" s="39"/>
      <c r="E45" s="39"/>
      <c r="F45" s="39"/>
      <c r="G45" s="39"/>
      <c r="H45" s="39"/>
      <c r="I45" s="40"/>
    </row>
    <row r="46" spans="1:9" ht="15">
      <c r="A46" s="18"/>
      <c r="B46" s="41"/>
      <c r="C46" s="24" t="s">
        <v>43</v>
      </c>
      <c r="D46" s="25">
        <f>D47+D56+D64+D74</f>
        <v>13645678843</v>
      </c>
      <c r="E46" s="25">
        <f t="shared" ref="E46:I46" si="6">E47+E56+E64+E74</f>
        <v>1502787138.9599998</v>
      </c>
      <c r="F46" s="25">
        <f t="shared" si="6"/>
        <v>15148465981.960001</v>
      </c>
      <c r="G46" s="25">
        <f t="shared" si="6"/>
        <v>5370494596.3900003</v>
      </c>
      <c r="H46" s="25">
        <f t="shared" si="6"/>
        <v>5347613373.3400002</v>
      </c>
      <c r="I46" s="26">
        <f t="shared" si="6"/>
        <v>9777971385.5700016</v>
      </c>
    </row>
    <row r="47" spans="1:9">
      <c r="A47" s="27"/>
      <c r="B47" s="28"/>
      <c r="C47" s="29" t="s">
        <v>11</v>
      </c>
      <c r="D47" s="30">
        <f>SUM(D48:D55)</f>
        <v>2085386802</v>
      </c>
      <c r="E47" s="30">
        <f t="shared" ref="E47:I47" si="7">SUM(E48:E55)</f>
        <v>-33190305.160000145</v>
      </c>
      <c r="F47" s="30">
        <f t="shared" si="7"/>
        <v>2052196496.8399997</v>
      </c>
      <c r="G47" s="30">
        <f t="shared" si="7"/>
        <v>49754962.009999998</v>
      </c>
      <c r="H47" s="30">
        <f t="shared" si="7"/>
        <v>43947934.009999998</v>
      </c>
      <c r="I47" s="31">
        <f t="shared" si="7"/>
        <v>2002441534.8299999</v>
      </c>
    </row>
    <row r="48" spans="1:9">
      <c r="A48" s="33"/>
      <c r="B48" s="34"/>
      <c r="C48" s="35" t="s">
        <v>12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7">
        <v>0</v>
      </c>
    </row>
    <row r="49" spans="1:9">
      <c r="A49" s="33"/>
      <c r="B49" s="34"/>
      <c r="C49" s="35" t="s">
        <v>13</v>
      </c>
      <c r="D49" s="36">
        <v>89295792</v>
      </c>
      <c r="E49" s="36">
        <v>78911005.790000007</v>
      </c>
      <c r="F49" s="36">
        <v>168206797.79000002</v>
      </c>
      <c r="G49" s="36">
        <v>2181168.7999999998</v>
      </c>
      <c r="H49" s="36">
        <v>29208.799999999999</v>
      </c>
      <c r="I49" s="37">
        <v>166025628.99000001</v>
      </c>
    </row>
    <row r="50" spans="1:9">
      <c r="A50" s="33"/>
      <c r="B50" s="34"/>
      <c r="C50" s="35" t="s">
        <v>14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7">
        <v>0</v>
      </c>
    </row>
    <row r="51" spans="1:9">
      <c r="A51" s="33"/>
      <c r="B51" s="34"/>
      <c r="C51" s="35" t="s">
        <v>15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7">
        <v>0</v>
      </c>
    </row>
    <row r="52" spans="1:9">
      <c r="A52" s="33"/>
      <c r="B52" s="34"/>
      <c r="C52" s="35" t="s">
        <v>16</v>
      </c>
      <c r="D52" s="36">
        <v>1894100134</v>
      </c>
      <c r="E52" s="36">
        <v>-235171162.80000019</v>
      </c>
      <c r="F52" s="36">
        <v>1658928971.1999998</v>
      </c>
      <c r="G52" s="36">
        <v>47255393.210000001</v>
      </c>
      <c r="H52" s="36">
        <v>43600325.210000001</v>
      </c>
      <c r="I52" s="37">
        <v>1611673577.9899998</v>
      </c>
    </row>
    <row r="53" spans="1:9">
      <c r="A53" s="33"/>
      <c r="B53" s="34"/>
      <c r="C53" s="35" t="s">
        <v>17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7">
        <v>0</v>
      </c>
    </row>
    <row r="54" spans="1:9">
      <c r="A54" s="33"/>
      <c r="B54" s="34"/>
      <c r="C54" s="35" t="s">
        <v>18</v>
      </c>
      <c r="D54" s="36">
        <v>101990876</v>
      </c>
      <c r="E54" s="36">
        <v>123069851.85000002</v>
      </c>
      <c r="F54" s="36">
        <v>225060727.85000002</v>
      </c>
      <c r="G54" s="36">
        <v>318400</v>
      </c>
      <c r="H54" s="36">
        <v>318400</v>
      </c>
      <c r="I54" s="37">
        <v>224742327.85000002</v>
      </c>
    </row>
    <row r="55" spans="1:9">
      <c r="A55" s="33"/>
      <c r="B55" s="34"/>
      <c r="C55" s="35" t="s">
        <v>19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7">
        <v>0</v>
      </c>
    </row>
    <row r="56" spans="1:9">
      <c r="A56" s="27"/>
      <c r="B56" s="28"/>
      <c r="C56" s="29" t="s">
        <v>20</v>
      </c>
      <c r="D56" s="30">
        <f>SUM(D57:D63)</f>
        <v>9444381732</v>
      </c>
      <c r="E56" s="30">
        <f t="shared" ref="E56:I56" si="8">SUM(E57:E63)</f>
        <v>1437853409.4699998</v>
      </c>
      <c r="F56" s="30">
        <f t="shared" si="8"/>
        <v>10882235141.470001</v>
      </c>
      <c r="G56" s="30">
        <f t="shared" si="8"/>
        <v>4176129451.5799999</v>
      </c>
      <c r="H56" s="30">
        <f t="shared" si="8"/>
        <v>4168322453.0299997</v>
      </c>
      <c r="I56" s="31">
        <f t="shared" si="8"/>
        <v>6706105689.8900013</v>
      </c>
    </row>
    <row r="57" spans="1:9">
      <c r="A57" s="33"/>
      <c r="B57" s="34"/>
      <c r="C57" s="35" t="s">
        <v>21</v>
      </c>
      <c r="D57" s="36">
        <v>0</v>
      </c>
      <c r="E57" s="36">
        <v>40658000</v>
      </c>
      <c r="F57" s="36">
        <v>40658000</v>
      </c>
      <c r="G57" s="36">
        <v>40658000</v>
      </c>
      <c r="H57" s="36">
        <v>39034000</v>
      </c>
      <c r="I57" s="37">
        <v>0</v>
      </c>
    </row>
    <row r="58" spans="1:9">
      <c r="A58" s="33"/>
      <c r="B58" s="34"/>
      <c r="C58" s="35" t="s">
        <v>22</v>
      </c>
      <c r="D58" s="36">
        <v>0</v>
      </c>
      <c r="E58" s="36">
        <v>447368438.61000007</v>
      </c>
      <c r="F58" s="36">
        <v>447368438.61000007</v>
      </c>
      <c r="G58" s="36">
        <v>235857093.54999998</v>
      </c>
      <c r="H58" s="36">
        <v>235857093.54999998</v>
      </c>
      <c r="I58" s="37">
        <v>211511345.06</v>
      </c>
    </row>
    <row r="59" spans="1:9">
      <c r="A59" s="33"/>
      <c r="B59" s="34"/>
      <c r="C59" s="35" t="s">
        <v>23</v>
      </c>
      <c r="D59" s="36">
        <v>2319966477</v>
      </c>
      <c r="E59" s="36">
        <v>608932209.1900003</v>
      </c>
      <c r="F59" s="36">
        <v>2928898686.1900005</v>
      </c>
      <c r="G59" s="36">
        <v>1240409145.3599999</v>
      </c>
      <c r="H59" s="36">
        <v>1237552445.3599999</v>
      </c>
      <c r="I59" s="37">
        <v>1688489540.8300002</v>
      </c>
    </row>
    <row r="60" spans="1:9">
      <c r="A60" s="33"/>
      <c r="B60" s="34"/>
      <c r="C60" s="35" t="s">
        <v>24</v>
      </c>
      <c r="D60" s="36">
        <v>0</v>
      </c>
      <c r="E60" s="36">
        <v>30610000</v>
      </c>
      <c r="F60" s="36">
        <v>30610000</v>
      </c>
      <c r="G60" s="36">
        <v>30610000</v>
      </c>
      <c r="H60" s="36">
        <v>30610000</v>
      </c>
      <c r="I60" s="37">
        <v>0</v>
      </c>
    </row>
    <row r="61" spans="1:9">
      <c r="A61" s="33"/>
      <c r="B61" s="34"/>
      <c r="C61" s="35" t="s">
        <v>25</v>
      </c>
      <c r="D61" s="36">
        <v>6971323810</v>
      </c>
      <c r="E61" s="36">
        <v>278858437.72999954</v>
      </c>
      <c r="F61" s="36">
        <v>7250182247.7299995</v>
      </c>
      <c r="G61" s="36">
        <v>2552183278.6700001</v>
      </c>
      <c r="H61" s="36">
        <v>2548856980.1199999</v>
      </c>
      <c r="I61" s="37">
        <v>4697998969.0600014</v>
      </c>
    </row>
    <row r="62" spans="1:9">
      <c r="A62" s="33"/>
      <c r="B62" s="34"/>
      <c r="C62" s="35" t="s">
        <v>26</v>
      </c>
      <c r="D62" s="36">
        <v>153091445</v>
      </c>
      <c r="E62" s="36">
        <v>6148030.869999975</v>
      </c>
      <c r="F62" s="36">
        <v>159239475.86999997</v>
      </c>
      <c r="G62" s="36">
        <v>76411934</v>
      </c>
      <c r="H62" s="36">
        <v>76411934</v>
      </c>
      <c r="I62" s="37">
        <v>82827541.870000005</v>
      </c>
    </row>
    <row r="63" spans="1:9">
      <c r="A63" s="33"/>
      <c r="B63" s="34"/>
      <c r="C63" s="35" t="s">
        <v>27</v>
      </c>
      <c r="D63" s="36">
        <v>0</v>
      </c>
      <c r="E63" s="36">
        <v>25278293.07</v>
      </c>
      <c r="F63" s="36">
        <v>25278293.07</v>
      </c>
      <c r="G63" s="36">
        <v>0</v>
      </c>
      <c r="H63" s="36">
        <v>0</v>
      </c>
      <c r="I63" s="37">
        <v>25278293.07</v>
      </c>
    </row>
    <row r="64" spans="1:9">
      <c r="A64" s="27"/>
      <c r="B64" s="28"/>
      <c r="C64" s="29" t="s">
        <v>28</v>
      </c>
      <c r="D64" s="30">
        <f>SUM(D65:D73)</f>
        <v>0</v>
      </c>
      <c r="E64" s="30">
        <f t="shared" ref="E64:I64" si="9">SUM(E65:E73)</f>
        <v>49872775.399999999</v>
      </c>
      <c r="F64" s="30">
        <f t="shared" si="9"/>
        <v>49872775.399999999</v>
      </c>
      <c r="G64" s="30">
        <f t="shared" si="9"/>
        <v>15560784.9</v>
      </c>
      <c r="H64" s="30">
        <f t="shared" si="9"/>
        <v>6293588.4000000004</v>
      </c>
      <c r="I64" s="31">
        <f t="shared" si="9"/>
        <v>34311990.5</v>
      </c>
    </row>
    <row r="65" spans="1:9">
      <c r="A65" s="33"/>
      <c r="B65" s="34"/>
      <c r="C65" s="35" t="s">
        <v>29</v>
      </c>
      <c r="D65" s="36">
        <v>0</v>
      </c>
      <c r="E65" s="36">
        <v>20721.5</v>
      </c>
      <c r="F65" s="36">
        <v>20721.5</v>
      </c>
      <c r="G65" s="36">
        <v>0</v>
      </c>
      <c r="H65" s="36">
        <v>0</v>
      </c>
      <c r="I65" s="37">
        <v>20721.5</v>
      </c>
    </row>
    <row r="66" spans="1:9">
      <c r="A66" s="33"/>
      <c r="B66" s="34"/>
      <c r="C66" s="35" t="s">
        <v>30</v>
      </c>
      <c r="D66" s="36">
        <v>0</v>
      </c>
      <c r="E66" s="36">
        <v>49852053.899999999</v>
      </c>
      <c r="F66" s="36">
        <v>49852053.899999999</v>
      </c>
      <c r="G66" s="36">
        <v>15560784.9</v>
      </c>
      <c r="H66" s="36">
        <v>6293588.4000000004</v>
      </c>
      <c r="I66" s="37">
        <v>34291269</v>
      </c>
    </row>
    <row r="67" spans="1:9">
      <c r="A67" s="33"/>
      <c r="B67" s="34"/>
      <c r="C67" s="35" t="s">
        <v>31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7">
        <v>0</v>
      </c>
    </row>
    <row r="68" spans="1:9">
      <c r="A68" s="33"/>
      <c r="B68" s="34"/>
      <c r="C68" s="35" t="s">
        <v>32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7">
        <v>0</v>
      </c>
    </row>
    <row r="69" spans="1:9">
      <c r="A69" s="33"/>
      <c r="B69" s="34"/>
      <c r="C69" s="35" t="s">
        <v>33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7">
        <v>0</v>
      </c>
    </row>
    <row r="70" spans="1:9">
      <c r="A70" s="33"/>
      <c r="B70" s="34"/>
      <c r="C70" s="35" t="s">
        <v>34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7">
        <v>0</v>
      </c>
    </row>
    <row r="71" spans="1:9">
      <c r="A71" s="33"/>
      <c r="B71" s="34"/>
      <c r="C71" s="35" t="s">
        <v>35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7">
        <v>0</v>
      </c>
    </row>
    <row r="72" spans="1:9">
      <c r="A72" s="33"/>
      <c r="B72" s="34"/>
      <c r="C72" s="35" t="s">
        <v>36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7">
        <v>0</v>
      </c>
    </row>
    <row r="73" spans="1:9">
      <c r="A73" s="33"/>
      <c r="B73" s="34"/>
      <c r="C73" s="35" t="s">
        <v>37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7">
        <v>0</v>
      </c>
    </row>
    <row r="74" spans="1:9">
      <c r="A74" s="27"/>
      <c r="B74" s="28"/>
      <c r="C74" s="29" t="s">
        <v>38</v>
      </c>
      <c r="D74" s="30">
        <f t="shared" ref="D74:I74" si="10">SUM(D75:D78)</f>
        <v>2115910309</v>
      </c>
      <c r="E74" s="30">
        <f t="shared" si="10"/>
        <v>48251259.25</v>
      </c>
      <c r="F74" s="30">
        <f t="shared" si="10"/>
        <v>2164161568.25</v>
      </c>
      <c r="G74" s="30">
        <f t="shared" si="10"/>
        <v>1129049397.9000001</v>
      </c>
      <c r="H74" s="30">
        <f t="shared" si="10"/>
        <v>1129049397.9000001</v>
      </c>
      <c r="I74" s="31">
        <f t="shared" si="10"/>
        <v>1035112170.35</v>
      </c>
    </row>
    <row r="75" spans="1:9">
      <c r="A75" s="33"/>
      <c r="B75" s="34"/>
      <c r="C75" s="35" t="s">
        <v>39</v>
      </c>
      <c r="D75" s="36">
        <v>109038298</v>
      </c>
      <c r="E75" s="36">
        <v>0</v>
      </c>
      <c r="F75" s="36">
        <v>109038298</v>
      </c>
      <c r="G75" s="36">
        <v>0</v>
      </c>
      <c r="H75" s="36">
        <v>0</v>
      </c>
      <c r="I75" s="37">
        <v>109038298</v>
      </c>
    </row>
    <row r="76" spans="1:9" ht="25.5">
      <c r="A76" s="33"/>
      <c r="B76" s="34"/>
      <c r="C76" s="35" t="s">
        <v>40</v>
      </c>
      <c r="D76" s="36">
        <v>2006872011</v>
      </c>
      <c r="E76" s="36">
        <v>48251259.25</v>
      </c>
      <c r="F76" s="36">
        <v>2055123270.25</v>
      </c>
      <c r="G76" s="36">
        <v>1129049397.9000001</v>
      </c>
      <c r="H76" s="36">
        <v>1129049397.9000001</v>
      </c>
      <c r="I76" s="37">
        <v>926073872.35000002</v>
      </c>
    </row>
    <row r="77" spans="1:9">
      <c r="A77" s="33"/>
      <c r="B77" s="34"/>
      <c r="C77" s="35" t="s">
        <v>41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7">
        <v>0</v>
      </c>
    </row>
    <row r="78" spans="1:9">
      <c r="A78" s="33"/>
      <c r="B78" s="34"/>
      <c r="C78" s="35" t="s">
        <v>42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7">
        <v>0</v>
      </c>
    </row>
    <row r="79" spans="1:9" s="32" customFormat="1" ht="15">
      <c r="A79" s="42"/>
      <c r="B79" s="42"/>
      <c r="C79" s="43" t="s">
        <v>44</v>
      </c>
      <c r="D79" s="44">
        <f t="shared" ref="D79:I79" si="11">D12+D46</f>
        <v>35193042005</v>
      </c>
      <c r="E79" s="44">
        <f t="shared" si="11"/>
        <v>5152681329.8900013</v>
      </c>
      <c r="F79" s="44">
        <f t="shared" si="11"/>
        <v>40345723334.889999</v>
      </c>
      <c r="G79" s="44">
        <f t="shared" si="11"/>
        <v>16648541109.689999</v>
      </c>
      <c r="H79" s="44">
        <f t="shared" si="11"/>
        <v>15180255004.779999</v>
      </c>
      <c r="I79" s="45">
        <f t="shared" si="11"/>
        <v>23697182225.200005</v>
      </c>
    </row>
    <row r="80" spans="1:9" ht="15">
      <c r="A80" s="46"/>
      <c r="B80" s="46"/>
      <c r="C80" s="47" t="s">
        <v>45</v>
      </c>
      <c r="D80" s="47"/>
      <c r="E80" s="47"/>
      <c r="F80" s="47"/>
      <c r="G80" s="47"/>
      <c r="H80" s="47"/>
      <c r="I80" s="47"/>
    </row>
    <row r="81" spans="1:9" ht="15">
      <c r="A81" s="46"/>
      <c r="B81" s="48"/>
      <c r="C81" s="49"/>
    </row>
    <row r="82" spans="1:9" ht="15">
      <c r="A82" s="46"/>
      <c r="B82" s="48"/>
      <c r="D82" s="52"/>
      <c r="E82" s="52"/>
      <c r="F82" s="52"/>
      <c r="G82" s="52"/>
      <c r="H82" s="52"/>
      <c r="I82" s="52"/>
    </row>
    <row r="83" spans="1:9" ht="15">
      <c r="A83" s="46"/>
      <c r="B83" s="46"/>
      <c r="C83" s="53"/>
      <c r="D83" s="54"/>
      <c r="E83" s="54"/>
      <c r="F83" s="54"/>
      <c r="G83" s="54"/>
      <c r="H83" s="54"/>
      <c r="I83" s="54"/>
    </row>
    <row r="85" spans="1:9" ht="23.25">
      <c r="C85" s="55"/>
    </row>
  </sheetData>
  <mergeCells count="6">
    <mergeCell ref="C6:I6"/>
    <mergeCell ref="C7:I7"/>
    <mergeCell ref="C8:I8"/>
    <mergeCell ref="C9:I9"/>
    <mergeCell ref="C10:I10"/>
    <mergeCell ref="C80:I80"/>
  </mergeCells>
  <printOptions horizontalCentered="1"/>
  <pageMargins left="0" right="0" top="0.55118110236220474" bottom="0.74803149606299213" header="0.31496062992125984" footer="0.31496062992125984"/>
  <pageSetup scale="68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2020-09-18T15:08:25Z</cp:lastPrinted>
  <dcterms:created xsi:type="dcterms:W3CDTF">2020-09-18T15:07:42Z</dcterms:created>
  <dcterms:modified xsi:type="dcterms:W3CDTF">2020-09-18T15:08:57Z</dcterms:modified>
</cp:coreProperties>
</file>